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seke-my.sharepoint.com/personal/bernie_roseke_roseke_com/Documents/Rivergreen Software/Ebooks/C - Earned Value Made Simple/Appendices/"/>
    </mc:Choice>
  </mc:AlternateContent>
  <xr:revisionPtr revIDLastSave="44" documentId="8_{D14E62A8-D62E-481C-A5C5-EAF6981FDFB7}" xr6:coauthVersionLast="47" xr6:coauthVersionMax="47" xr10:uidLastSave="{7294E0AC-D116-4820-918C-36DFA832B1DA}"/>
  <bookViews>
    <workbookView xWindow="-108" yWindow="-108" windowWidth="23256" windowHeight="12456" xr2:uid="{9D40730D-2ED6-4F70-B110-FD7047675A41}"/>
  </bookViews>
  <sheets>
    <sheet name="Worksheet" sheetId="1" r:id="rId1"/>
  </sheets>
  <definedNames>
    <definedName name="_xlnm.Print_Area" localSheetId="0">Worksheet!$B$2:$Z$24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 l="1"/>
  <c r="Z14" i="1"/>
  <c r="Z15" i="1"/>
  <c r="Z16" i="1"/>
  <c r="Z17" i="1"/>
  <c r="Z18" i="1"/>
  <c r="Z19" i="1"/>
  <c r="Z20" i="1"/>
  <c r="Z21" i="1"/>
  <c r="Z22" i="1"/>
  <c r="Z23" i="1"/>
  <c r="Z24" i="1"/>
  <c r="Z12" i="1"/>
  <c r="W13" i="1"/>
  <c r="W14" i="1"/>
  <c r="W15" i="1"/>
  <c r="W16" i="1"/>
  <c r="W17" i="1"/>
  <c r="W18" i="1"/>
  <c r="W19" i="1"/>
  <c r="W20" i="1"/>
  <c r="W21" i="1"/>
  <c r="W22" i="1"/>
  <c r="W23" i="1"/>
  <c r="W24" i="1"/>
  <c r="W12" i="1"/>
  <c r="U17" i="1"/>
  <c r="V17" i="1" s="1"/>
  <c r="U18" i="1"/>
  <c r="V18" i="1" s="1"/>
  <c r="U19" i="1"/>
  <c r="V19" i="1"/>
  <c r="U20" i="1"/>
  <c r="V20" i="1"/>
  <c r="U21" i="1"/>
  <c r="V21" i="1" s="1"/>
  <c r="U22" i="1"/>
  <c r="V22" i="1" s="1"/>
  <c r="U23" i="1"/>
  <c r="V23" i="1"/>
  <c r="K17" i="1"/>
  <c r="L17" i="1"/>
  <c r="P17" i="1" s="1"/>
  <c r="K18" i="1"/>
  <c r="O18" i="1" s="1"/>
  <c r="X18" i="1" s="1"/>
  <c r="Y18" i="1" s="1"/>
  <c r="L18" i="1"/>
  <c r="P18" i="1" s="1"/>
  <c r="K19" i="1"/>
  <c r="O19" i="1" s="1"/>
  <c r="X19" i="1" s="1"/>
  <c r="Y19" i="1" s="1"/>
  <c r="L19" i="1"/>
  <c r="P19" i="1" s="1"/>
  <c r="K20" i="1"/>
  <c r="O20" i="1" s="1"/>
  <c r="X20" i="1" s="1"/>
  <c r="Y20" i="1" s="1"/>
  <c r="L20" i="1"/>
  <c r="P20" i="1" s="1"/>
  <c r="K21" i="1"/>
  <c r="O21" i="1" s="1"/>
  <c r="X21" i="1" s="1"/>
  <c r="Y21" i="1" s="1"/>
  <c r="L21" i="1"/>
  <c r="P21" i="1" s="1"/>
  <c r="K22" i="1"/>
  <c r="O22" i="1" s="1"/>
  <c r="X22" i="1" s="1"/>
  <c r="Y22" i="1" s="1"/>
  <c r="L22" i="1"/>
  <c r="P22" i="1" s="1"/>
  <c r="K23" i="1"/>
  <c r="O23" i="1" s="1"/>
  <c r="X23" i="1" s="1"/>
  <c r="Y23" i="1" s="1"/>
  <c r="L23" i="1"/>
  <c r="P23" i="1" s="1"/>
  <c r="O17" i="1"/>
  <c r="X17" i="1" s="1"/>
  <c r="Y17" i="1" s="1"/>
  <c r="Q17" i="1"/>
  <c r="Q18" i="1"/>
  <c r="Q19" i="1"/>
  <c r="Q20" i="1"/>
  <c r="Q21" i="1"/>
  <c r="Q22" i="1"/>
  <c r="Q23" i="1"/>
  <c r="R19" i="1"/>
  <c r="S19" i="1" s="1"/>
  <c r="R23" i="1"/>
  <c r="S23" i="1" s="1"/>
  <c r="T24" i="1"/>
  <c r="T13" i="1"/>
  <c r="T14" i="1"/>
  <c r="T15" i="1"/>
  <c r="T16" i="1"/>
  <c r="T17" i="1"/>
  <c r="T18" i="1"/>
  <c r="T19" i="1"/>
  <c r="T20" i="1"/>
  <c r="T21" i="1"/>
  <c r="T22" i="1"/>
  <c r="T23" i="1"/>
  <c r="T12" i="1"/>
  <c r="M24" i="1"/>
  <c r="Q24" i="1" s="1"/>
  <c r="I24" i="1"/>
  <c r="Q16" i="1"/>
  <c r="U16" i="1" s="1"/>
  <c r="V16" i="1" s="1"/>
  <c r="L16" i="1"/>
  <c r="K16" i="1"/>
  <c r="O16" i="1" s="1"/>
  <c r="Q15" i="1"/>
  <c r="U15" i="1" s="1"/>
  <c r="V15" i="1" s="1"/>
  <c r="L15" i="1"/>
  <c r="K15" i="1"/>
  <c r="O15" i="1" s="1"/>
  <c r="L14" i="1"/>
  <c r="R14" i="1" s="1"/>
  <c r="S14" i="1" s="1"/>
  <c r="K14" i="1"/>
  <c r="O14" i="1" s="1"/>
  <c r="R13" i="1"/>
  <c r="S13" i="1" s="1"/>
  <c r="L13" i="1"/>
  <c r="Q13" i="1" s="1"/>
  <c r="U13" i="1" s="1"/>
  <c r="V13" i="1" s="1"/>
  <c r="K13" i="1"/>
  <c r="O13" i="1" s="1"/>
  <c r="Q12" i="1"/>
  <c r="U12" i="1" s="1"/>
  <c r="V12" i="1" s="1"/>
  <c r="L12" i="1"/>
  <c r="P12" i="1" s="1"/>
  <c r="K12" i="1"/>
  <c r="O12" i="1" s="1"/>
  <c r="R20" i="1" l="1"/>
  <c r="S20" i="1" s="1"/>
  <c r="R17" i="1"/>
  <c r="S17" i="1" s="1"/>
  <c r="N23" i="1"/>
  <c r="N22" i="1"/>
  <c r="N21" i="1"/>
  <c r="N20" i="1"/>
  <c r="N19" i="1"/>
  <c r="N18" i="1"/>
  <c r="N17" i="1"/>
  <c r="R18" i="1"/>
  <c r="S18" i="1" s="1"/>
  <c r="R22" i="1"/>
  <c r="S22" i="1" s="1"/>
  <c r="R21" i="1"/>
  <c r="S21" i="1" s="1"/>
  <c r="K24" i="1"/>
  <c r="R12" i="1"/>
  <c r="S12" i="1" s="1"/>
  <c r="L24" i="1"/>
  <c r="N15" i="1"/>
  <c r="X16" i="1"/>
  <c r="Y16" i="1" s="1"/>
  <c r="X15" i="1"/>
  <c r="Y15" i="1" s="1"/>
  <c r="X13" i="1"/>
  <c r="Y13" i="1" s="1"/>
  <c r="X12" i="1"/>
  <c r="P15" i="1"/>
  <c r="N12" i="1"/>
  <c r="R16" i="1"/>
  <c r="S16" i="1" s="1"/>
  <c r="P13" i="1"/>
  <c r="Q14" i="1"/>
  <c r="U14" i="1" s="1"/>
  <c r="V14" i="1" s="1"/>
  <c r="V24" i="1" s="1"/>
  <c r="R15" i="1"/>
  <c r="S15" i="1" s="1"/>
  <c r="N16" i="1"/>
  <c r="N14" i="1"/>
  <c r="P16" i="1"/>
  <c r="N13" i="1"/>
  <c r="P14" i="1"/>
  <c r="P24" i="1" l="1"/>
  <c r="S24" i="1"/>
  <c r="O24" i="1"/>
  <c r="R24" i="1"/>
  <c r="U24" i="1"/>
  <c r="Y12" i="1"/>
  <c r="N24" i="1"/>
  <c r="X14" i="1"/>
  <c r="Y14" i="1" s="1"/>
  <c r="Y24" i="1" l="1"/>
  <c r="X24" i="1"/>
</calcChain>
</file>

<file path=xl/sharedStrings.xml><?xml version="1.0" encoding="utf-8"?>
<sst xmlns="http://schemas.openxmlformats.org/spreadsheetml/2006/main" count="114" uniqueCount="95">
  <si>
    <t>Earned Value Worksheet</t>
  </si>
  <si>
    <t>Task Name</t>
  </si>
  <si>
    <t>Start</t>
  </si>
  <si>
    <t>End</t>
  </si>
  <si>
    <t>BAC</t>
  </si>
  <si>
    <t>PV</t>
  </si>
  <si>
    <t>EV</t>
  </si>
  <si>
    <t>AC</t>
  </si>
  <si>
    <t>SV</t>
  </si>
  <si>
    <t>SPI</t>
  </si>
  <si>
    <t>CV</t>
  </si>
  <si>
    <t>CPI</t>
  </si>
  <si>
    <t>ETC</t>
  </si>
  <si>
    <t>VAC</t>
  </si>
  <si>
    <t>ID</t>
  </si>
  <si>
    <t>Date:</t>
  </si>
  <si>
    <t>By:</t>
  </si>
  <si>
    <t>Project Name:</t>
  </si>
  <si>
    <t>TOTAL</t>
  </si>
  <si>
    <t>EAC1</t>
  </si>
  <si>
    <t>EAC2</t>
  </si>
  <si>
    <t>TCPI</t>
  </si>
  <si>
    <t>Planned
Value</t>
  </si>
  <si>
    <t>%
Comp.</t>
  </si>
  <si>
    <t>Earned
Value</t>
  </si>
  <si>
    <t>Actual
Cost</t>
  </si>
  <si>
    <t>Period Ending:</t>
  </si>
  <si>
    <t>Current Status</t>
  </si>
  <si>
    <t>Forecast</t>
  </si>
  <si>
    <t>Budget at
Completion</t>
  </si>
  <si>
    <t>= [% Complete x BAC]</t>
  </si>
  <si>
    <t>= Earned Value</t>
  </si>
  <si>
    <t>= Planned Value</t>
  </si>
  <si>
    <t>Schedule
Variance</t>
  </si>
  <si>
    <t>Schedule
Perf. Index</t>
  </si>
  <si>
    <t>Cost
Variance</t>
  </si>
  <si>
    <t>Cost
Perf. Index</t>
  </si>
  <si>
    <t>Estimate at
Completion</t>
  </si>
  <si>
    <t>Variance at
Completion</t>
  </si>
  <si>
    <t>To-Complete
Perf. Index</t>
  </si>
  <si>
    <t>INSTRUCTIONS</t>
  </si>
  <si>
    <t>= Actual Cost</t>
  </si>
  <si>
    <t>= Estimated by the project manager</t>
  </si>
  <si>
    <t>= Schedule Variance</t>
  </si>
  <si>
    <t>= [EV - PV]</t>
  </si>
  <si>
    <t>= Schedule Performance Index</t>
  </si>
  <si>
    <t>= [EV / PV]</t>
  </si>
  <si>
    <t>= Cost Variance</t>
  </si>
  <si>
    <t>= [EV - AC]</t>
  </si>
  <si>
    <t>= Cost Performance Index</t>
  </si>
  <si>
    <t>= [EV / AC]</t>
  </si>
  <si>
    <t>= [AC + BAC - EV]</t>
  </si>
  <si>
    <t>= Estimate at Completion, assuming future performance is according to plan, and past performance is not representative of future performance</t>
  </si>
  <si>
    <t>= Estimate at Completion, assuming future performance is similar to past performance</t>
  </si>
  <si>
    <t>EAC3</t>
  </si>
  <si>
    <t>= Estimate at Completion, assuming future performance is affected by both schedule and cost performance</t>
  </si>
  <si>
    <t>= [AC + ((BAC - EV)/(CPI*SPI))]</t>
  </si>
  <si>
    <t>= [(Date of Analysis - Start) / (End - Start)]</t>
  </si>
  <si>
    <t>= [AC + New ETC]</t>
  </si>
  <si>
    <t>DEFINITIONS</t>
  </si>
  <si>
    <t>= [BAC / CPI]</t>
  </si>
  <si>
    <t>1.  Enter the current date under 'Date'</t>
  </si>
  <si>
    <t>2.  At the end of each period:</t>
  </si>
  <si>
    <t>1.  Enter the first 5 columns only once, at the beginning of the project.  This is the project schedule and budget baseline information, and it will only change when the project budget or schedule changes.</t>
  </si>
  <si>
    <t>= Estimate to Complete</t>
  </si>
  <si>
    <t>VAC1</t>
  </si>
  <si>
    <t>VAC2</t>
  </si>
  <si>
    <t>VAC3</t>
  </si>
  <si>
    <t>TCPI1</t>
  </si>
  <si>
    <t>TCPI2</t>
  </si>
  <si>
    <t>TCPI3</t>
  </si>
  <si>
    <t>Inputs</t>
  </si>
  <si>
    <t>= Variance at Completion</t>
  </si>
  <si>
    <t>= [BAC - EAC]</t>
  </si>
  <si>
    <t>= To-Complete Performance Index</t>
  </si>
  <si>
    <t>= [ (BAC - EV) / (BAC - AC) ]</t>
  </si>
  <si>
    <t>Budget and Schedule performance
both affect future performance</t>
  </si>
  <si>
    <t>Future Performance =
Planned Performance
(Variances are one time)</t>
  </si>
  <si>
    <t>3.  For each task, enter the percentage that is complete at the Period Ending date into the column "% complete"</t>
  </si>
  <si>
    <t>4.  For each task and enter the actual cost at the Period Ending date into the "Actual Cost (AC)" column.</t>
  </si>
  <si>
    <t>INTERPRETATION OF RESULTS</t>
  </si>
  <si>
    <t>Future Performance =
Past Performance</t>
  </si>
  <si>
    <t>2.  Enter the Period Ending.  This is the cutoff date for the project data used in the analysis (% complete, Actual Cost)</t>
  </si>
  <si>
    <t>3.  Enter the applicable totals into the 'Earned Value Trend' report to view how the project has trended over time.</t>
  </si>
  <si>
    <t>4.  Enter the applicable totals into the 'Earned Value Report' for presentation to stakeholders.</t>
  </si>
  <si>
    <r>
      <rPr>
        <sz val="10"/>
        <color theme="1"/>
        <rFont val="Calibri"/>
        <family val="2"/>
      </rPr>
      <t>·</t>
    </r>
    <r>
      <rPr>
        <sz val="6.5"/>
        <color theme="1"/>
        <rFont val="Arial Nova"/>
        <family val="2"/>
      </rPr>
      <t xml:space="preserve"> </t>
    </r>
    <r>
      <rPr>
        <sz val="10"/>
        <color theme="1"/>
        <rFont val="Arial Nova"/>
        <family val="2"/>
      </rPr>
      <t>PV (Planned Value) is the amount of work that should be done at the point of analysis, according to the schedule.</t>
    </r>
  </si>
  <si>
    <t>· EV (Earned Value) is the amount of work that is actually done.</t>
  </si>
  <si>
    <t>· AC (Actual Cost) is the cost of the work that is currently complete</t>
  </si>
  <si>
    <t>· SV (Schedule Variance) is the amount that the project is ahead or behind schedule.  Negative = Behind.  Positive = Ahead.</t>
  </si>
  <si>
    <t>· SPI (Schedule Performance Index) is the percentage behind or ahead of schedule.  Below 1.0 = Behind.  Above 1.0 = Ahead</t>
  </si>
  <si>
    <t>· CV (Cost Variance) is the amount that the project is over or under budget.  Negative = Over.  Positive - Under</t>
  </si>
  <si>
    <t>· CPI (Cost Performance Index) is the percentage over or under budget.  Below 1.0 = Over Budget.  Above 1.0 = Under Budget.</t>
  </si>
  <si>
    <t>· EAC (Estimate at Completion) is the final project cost that the project is trending towards.</t>
  </si>
  <si>
    <t>· VAC (Variance at Completion) is the final cost variance (CV) that the project is trending towards.</t>
  </si>
  <si>
    <t>· TCPI (To Complete Performance Index) is the CPI needed to finish the project on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</si>
</sst>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1"/>
      <name val="Arial Nova"/>
      <family val="2"/>
    </font>
    <font>
      <b/>
      <sz val="16"/>
      <color theme="1"/>
      <name val="Arial Nova"/>
      <family val="2"/>
    </font>
    <font>
      <b/>
      <sz val="11"/>
      <color theme="1"/>
      <name val="Arial Nova"/>
      <family val="2"/>
    </font>
    <font>
      <sz val="9"/>
      <color theme="1"/>
      <name val="Arial Nova"/>
      <family val="2"/>
    </font>
    <font>
      <sz val="8"/>
      <color theme="1"/>
      <name val="Arial Nova"/>
      <family val="2"/>
    </font>
    <font>
      <b/>
      <u/>
      <sz val="10"/>
      <color theme="1"/>
      <name val="Arial Nova"/>
      <family val="2"/>
    </font>
    <font>
      <i/>
      <sz val="10"/>
      <color theme="1"/>
      <name val="Arial Nova"/>
      <family val="2"/>
    </font>
    <font>
      <b/>
      <sz val="12"/>
      <color theme="0"/>
      <name val="Arial Nova"/>
      <family val="2"/>
    </font>
    <font>
      <i/>
      <sz val="10"/>
      <color theme="0"/>
      <name val="Arial Nova"/>
      <family val="2"/>
    </font>
    <font>
      <sz val="16"/>
      <color theme="1"/>
      <name val="Arial Nova"/>
      <family val="2"/>
    </font>
    <font>
      <b/>
      <sz val="22"/>
      <color theme="1"/>
      <name val="Arial Nova"/>
      <family val="2"/>
    </font>
    <font>
      <sz val="10"/>
      <color theme="1"/>
      <name val="Calibri"/>
      <family val="2"/>
    </font>
    <font>
      <sz val="6.5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5" tint="-0.24994659260841701"/>
      </right>
      <top/>
      <bottom style="thin">
        <color theme="0"/>
      </bottom>
      <diagonal/>
    </border>
    <border>
      <left/>
      <right style="thin">
        <color theme="5" tint="-0.24994659260841701"/>
      </right>
      <top style="thin">
        <color theme="0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14" fontId="1" fillId="0" borderId="0" xfId="0" applyNumberFormat="1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1" fillId="0" borderId="9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quotePrefix="1" applyFont="1"/>
    <xf numFmtId="0" fontId="7" fillId="0" borderId="0" xfId="0" applyFont="1"/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0" borderId="0" xfId="0" quotePrefix="1" applyFont="1"/>
    <xf numFmtId="164" fontId="1" fillId="0" borderId="29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1" fillId="0" borderId="13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9" fontId="1" fillId="5" borderId="10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9" fontId="1" fillId="5" borderId="11" xfId="0" applyNumberFormat="1" applyFont="1" applyFill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5" borderId="20" xfId="0" applyNumberFormat="1" applyFont="1" applyFill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12" fillId="0" borderId="0" xfId="0" applyFont="1"/>
    <xf numFmtId="0" fontId="7" fillId="0" borderId="0" xfId="0" quotePrefix="1" applyFont="1"/>
    <xf numFmtId="14" fontId="1" fillId="0" borderId="0" xfId="0" applyNumberFormat="1" applyFont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" fontId="1" fillId="0" borderId="4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475082</xdr:colOff>
      <xdr:row>0</xdr:row>
      <xdr:rowOff>57150</xdr:rowOff>
    </xdr:from>
    <xdr:to>
      <xdr:col>25</xdr:col>
      <xdr:colOff>711165</xdr:colOff>
      <xdr:row>2</xdr:row>
      <xdr:rowOff>116078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C0290-50F3-4E18-8DF7-650C1EEA0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9998" y="57150"/>
          <a:ext cx="2387234" cy="563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BD981-4E57-4EF8-B893-246EFB3455C0}">
  <sheetPr>
    <pageSetUpPr fitToPage="1"/>
  </sheetPr>
  <dimension ref="B2:Z80"/>
  <sheetViews>
    <sheetView showGridLines="0" tabSelected="1" zoomScale="65" zoomScaleNormal="65" workbookViewId="0">
      <selection activeCell="D8" sqref="D8"/>
    </sheetView>
  </sheetViews>
  <sheetFormatPr defaultColWidth="9.109375" defaultRowHeight="13.2" x14ac:dyDescent="0.25"/>
  <cols>
    <col min="1" max="1" width="9.109375" style="1"/>
    <col min="2" max="2" width="6.109375" style="1" customWidth="1"/>
    <col min="3" max="5" width="9.6640625" style="1" customWidth="1"/>
    <col min="6" max="6" width="7.33203125" style="1" customWidth="1"/>
    <col min="7" max="8" width="13.6640625" style="1" customWidth="1"/>
    <col min="9" max="26" width="10.6640625" style="1" customWidth="1"/>
    <col min="27" max="16384" width="9.109375" style="1"/>
  </cols>
  <sheetData>
    <row r="2" spans="2:26" ht="28.2" x14ac:dyDescent="0.5">
      <c r="B2" s="57" t="s">
        <v>0</v>
      </c>
      <c r="C2" s="2"/>
      <c r="D2" s="2"/>
      <c r="E2" s="2"/>
    </row>
    <row r="3" spans="2:26" ht="18" customHeight="1" x14ac:dyDescent="0.25"/>
    <row r="4" spans="2:26" ht="27.9" customHeight="1" x14ac:dyDescent="0.25">
      <c r="B4" s="1" t="s">
        <v>16</v>
      </c>
      <c r="C4" s="77"/>
      <c r="D4" s="77"/>
      <c r="E4" s="77"/>
      <c r="F4" s="77"/>
    </row>
    <row r="5" spans="2:26" ht="27.9" customHeight="1" x14ac:dyDescent="0.25">
      <c r="B5" s="1" t="s">
        <v>17</v>
      </c>
      <c r="C5" s="3"/>
      <c r="D5" s="77"/>
      <c r="E5" s="77"/>
      <c r="F5" s="77"/>
      <c r="G5" s="77"/>
      <c r="H5" s="77"/>
    </row>
    <row r="6" spans="2:26" ht="27.9" customHeight="1" x14ac:dyDescent="0.25">
      <c r="B6" s="1" t="s">
        <v>15</v>
      </c>
      <c r="C6" s="79"/>
      <c r="D6" s="80"/>
      <c r="E6" s="80"/>
      <c r="F6" s="80"/>
    </row>
    <row r="7" spans="2:26" ht="27.9" customHeight="1" x14ac:dyDescent="0.25">
      <c r="B7" s="1" t="s">
        <v>26</v>
      </c>
      <c r="C7" s="59"/>
      <c r="D7" s="78">
        <v>44562</v>
      </c>
      <c r="E7" s="78"/>
      <c r="F7" s="78"/>
      <c r="G7" s="5"/>
    </row>
    <row r="8" spans="2:26" ht="24.9" customHeight="1" x14ac:dyDescent="0.25">
      <c r="K8" s="62" t="s">
        <v>71</v>
      </c>
      <c r="L8" s="62"/>
      <c r="M8" s="63"/>
      <c r="N8" s="62" t="s">
        <v>27</v>
      </c>
      <c r="O8" s="62"/>
      <c r="P8" s="62"/>
      <c r="Q8" s="63"/>
      <c r="R8" s="68" t="s">
        <v>28</v>
      </c>
      <c r="S8" s="69"/>
      <c r="T8" s="69"/>
      <c r="U8" s="69"/>
      <c r="V8" s="69"/>
      <c r="W8" s="69"/>
      <c r="X8" s="69"/>
      <c r="Y8" s="69"/>
      <c r="Z8" s="70"/>
    </row>
    <row r="9" spans="2:26" s="6" customFormat="1" ht="50.1" customHeight="1" x14ac:dyDescent="0.3">
      <c r="K9" s="64"/>
      <c r="L9" s="64"/>
      <c r="M9" s="65"/>
      <c r="N9" s="64"/>
      <c r="O9" s="64"/>
      <c r="P9" s="64"/>
      <c r="Q9" s="65"/>
      <c r="R9" s="71" t="s">
        <v>77</v>
      </c>
      <c r="S9" s="72"/>
      <c r="T9" s="73"/>
      <c r="U9" s="71" t="s">
        <v>81</v>
      </c>
      <c r="V9" s="72"/>
      <c r="W9" s="73"/>
      <c r="X9" s="71" t="s">
        <v>76</v>
      </c>
      <c r="Y9" s="72"/>
      <c r="Z9" s="74"/>
    </row>
    <row r="10" spans="2:26" s="29" customFormat="1" ht="28.5" customHeight="1" x14ac:dyDescent="0.3">
      <c r="B10" s="60" t="s">
        <v>14</v>
      </c>
      <c r="C10" s="82" t="s">
        <v>1</v>
      </c>
      <c r="D10" s="82"/>
      <c r="E10" s="82"/>
      <c r="F10" s="82"/>
      <c r="G10" s="82" t="s">
        <v>2</v>
      </c>
      <c r="H10" s="82" t="s">
        <v>3</v>
      </c>
      <c r="I10" s="25" t="s">
        <v>4</v>
      </c>
      <c r="J10" s="66" t="s">
        <v>23</v>
      </c>
      <c r="K10" s="25" t="s">
        <v>5</v>
      </c>
      <c r="L10" s="26" t="s">
        <v>6</v>
      </c>
      <c r="M10" s="27" t="s">
        <v>7</v>
      </c>
      <c r="N10" s="26" t="s">
        <v>8</v>
      </c>
      <c r="O10" s="26" t="s">
        <v>9</v>
      </c>
      <c r="P10" s="26" t="s">
        <v>10</v>
      </c>
      <c r="Q10" s="27" t="s">
        <v>11</v>
      </c>
      <c r="R10" s="28" t="s">
        <v>19</v>
      </c>
      <c r="S10" s="26" t="s">
        <v>65</v>
      </c>
      <c r="T10" s="27" t="s">
        <v>68</v>
      </c>
      <c r="U10" s="26" t="s">
        <v>20</v>
      </c>
      <c r="V10" s="26" t="s">
        <v>66</v>
      </c>
      <c r="W10" s="27" t="s">
        <v>69</v>
      </c>
      <c r="X10" s="26" t="s">
        <v>54</v>
      </c>
      <c r="Y10" s="26" t="s">
        <v>67</v>
      </c>
      <c r="Z10" s="27" t="s">
        <v>70</v>
      </c>
    </row>
    <row r="11" spans="2:26" s="4" customFormat="1" ht="32.1" customHeight="1" x14ac:dyDescent="0.3">
      <c r="B11" s="61"/>
      <c r="C11" s="83"/>
      <c r="D11" s="83"/>
      <c r="E11" s="83"/>
      <c r="F11" s="83"/>
      <c r="G11" s="83"/>
      <c r="H11" s="83"/>
      <c r="I11" s="17" t="s">
        <v>29</v>
      </c>
      <c r="J11" s="67"/>
      <c r="K11" s="17" t="s">
        <v>22</v>
      </c>
      <c r="L11" s="17" t="s">
        <v>24</v>
      </c>
      <c r="M11" s="18" t="s">
        <v>25</v>
      </c>
      <c r="N11" s="19" t="s">
        <v>33</v>
      </c>
      <c r="O11" s="19" t="s">
        <v>34</v>
      </c>
      <c r="P11" s="19" t="s">
        <v>35</v>
      </c>
      <c r="Q11" s="20" t="s">
        <v>36</v>
      </c>
      <c r="R11" s="19" t="s">
        <v>37</v>
      </c>
      <c r="S11" s="19" t="s">
        <v>38</v>
      </c>
      <c r="T11" s="18" t="s">
        <v>39</v>
      </c>
      <c r="U11" s="19" t="s">
        <v>37</v>
      </c>
      <c r="V11" s="19" t="s">
        <v>38</v>
      </c>
      <c r="W11" s="18" t="s">
        <v>39</v>
      </c>
      <c r="X11" s="19" t="s">
        <v>37</v>
      </c>
      <c r="Y11" s="19" t="s">
        <v>38</v>
      </c>
      <c r="Z11" s="18" t="s">
        <v>39</v>
      </c>
    </row>
    <row r="12" spans="2:26" ht="24.9" customHeight="1" x14ac:dyDescent="0.25">
      <c r="B12" s="30"/>
      <c r="C12" s="81"/>
      <c r="D12" s="81"/>
      <c r="E12" s="81"/>
      <c r="F12" s="81"/>
      <c r="G12" s="31"/>
      <c r="H12" s="31"/>
      <c r="I12" s="32"/>
      <c r="J12" s="33"/>
      <c r="K12" s="34">
        <f>IF(D$7&lt;G12,0,IF(D$7&gt;H12,I12,(D$7-G12)/(H12-G12)*I12))</f>
        <v>0</v>
      </c>
      <c r="L12" s="35">
        <f>J12*I12</f>
        <v>0</v>
      </c>
      <c r="M12" s="36"/>
      <c r="N12" s="34">
        <f>L12-K12</f>
        <v>0</v>
      </c>
      <c r="O12" s="37">
        <f>IF(K12&gt;0,L12/K12,1)</f>
        <v>1</v>
      </c>
      <c r="P12" s="35">
        <f>L12-M12</f>
        <v>0</v>
      </c>
      <c r="Q12" s="38">
        <f>IF(M12&gt;0,L12/M12,1)</f>
        <v>1</v>
      </c>
      <c r="R12" s="34">
        <f>M12+I12-L12</f>
        <v>0</v>
      </c>
      <c r="S12" s="39">
        <f>I12-R12</f>
        <v>0</v>
      </c>
      <c r="T12" s="40">
        <f>IF((I12-M12)=0,0,(I12-L12)/(I12-M12))</f>
        <v>0</v>
      </c>
      <c r="U12" s="39">
        <f>I12/Q12</f>
        <v>0</v>
      </c>
      <c r="V12" s="39">
        <f>I12-U12</f>
        <v>0</v>
      </c>
      <c r="W12" s="41">
        <f>IF((I12-M12)=0,0,(I12-L12)/(I12-M12))</f>
        <v>0</v>
      </c>
      <c r="X12" s="39">
        <f>M12+(I12-L12)/(O12*Q12)</f>
        <v>0</v>
      </c>
      <c r="Y12" s="42">
        <f>I12-X12</f>
        <v>0</v>
      </c>
      <c r="Z12" s="38">
        <f>IF((I12-M12)=0,0,(I12-L12)/(I12-M12))</f>
        <v>0</v>
      </c>
    </row>
    <row r="13" spans="2:26" ht="24.9" customHeight="1" x14ac:dyDescent="0.25">
      <c r="B13" s="43"/>
      <c r="C13" s="76"/>
      <c r="D13" s="76"/>
      <c r="E13" s="76"/>
      <c r="F13" s="76"/>
      <c r="G13" s="44"/>
      <c r="H13" s="44"/>
      <c r="I13" s="45"/>
      <c r="J13" s="46"/>
      <c r="K13" s="47">
        <f>IF(D$7&lt;G13,0,IF(D$7&gt;H13,I13,(D$7-G13)/(H13-G13)*I13))</f>
        <v>0</v>
      </c>
      <c r="L13" s="48">
        <f>J13*I13</f>
        <v>0</v>
      </c>
      <c r="M13" s="49"/>
      <c r="N13" s="47">
        <f>L13-K13</f>
        <v>0</v>
      </c>
      <c r="O13" s="37">
        <f t="shared" ref="O13:O16" si="0">IF(K13&gt;0,L13/K13,1)</f>
        <v>1</v>
      </c>
      <c r="P13" s="48">
        <f>L13-M13</f>
        <v>0</v>
      </c>
      <c r="Q13" s="38">
        <f t="shared" ref="Q13:Q16" si="1">IF(M13&gt;0,L13/M13,1)</f>
        <v>1</v>
      </c>
      <c r="R13" s="34">
        <f t="shared" ref="R13:R16" si="2">M13+I13-L13</f>
        <v>0</v>
      </c>
      <c r="S13" s="39">
        <f t="shared" ref="S13:S16" si="3">I13-R13</f>
        <v>0</v>
      </c>
      <c r="T13" s="40">
        <f t="shared" ref="T13:T24" si="4">IF((I13-M13)=0,0,(I13-L13)/(I13-M13))</f>
        <v>0</v>
      </c>
      <c r="U13" s="39">
        <f t="shared" ref="U13:U16" si="5">I13/Q13</f>
        <v>0</v>
      </c>
      <c r="V13" s="39">
        <f t="shared" ref="V13:V16" si="6">I13-U13</f>
        <v>0</v>
      </c>
      <c r="W13" s="41">
        <f t="shared" ref="W13:W24" si="7">IF((I13-M13)=0,0,(I13-L13)/(I13-M13))</f>
        <v>0</v>
      </c>
      <c r="X13" s="39">
        <f t="shared" ref="X13:X16" si="8">M13+(I13-L13)/(O13*Q13)</f>
        <v>0</v>
      </c>
      <c r="Y13" s="42">
        <f t="shared" ref="Y13:Y16" si="9">I13-X13</f>
        <v>0</v>
      </c>
      <c r="Z13" s="38">
        <f t="shared" ref="Z13:Z24" si="10">IF((I13-M13)=0,0,(I13-L13)/(I13-M13))</f>
        <v>0</v>
      </c>
    </row>
    <row r="14" spans="2:26" ht="24.9" customHeight="1" x14ac:dyDescent="0.25">
      <c r="B14" s="43"/>
      <c r="C14" s="76"/>
      <c r="D14" s="76"/>
      <c r="E14" s="76"/>
      <c r="F14" s="76"/>
      <c r="G14" s="44"/>
      <c r="H14" s="44"/>
      <c r="I14" s="45"/>
      <c r="J14" s="46"/>
      <c r="K14" s="47">
        <f>IF(D$7&lt;G14,0,IF(D$7&gt;H14,I14,(D$7-G14)/(H14-G14)*I14))</f>
        <v>0</v>
      </c>
      <c r="L14" s="48">
        <f t="shared" ref="L14:L16" si="11">J14*I14</f>
        <v>0</v>
      </c>
      <c r="M14" s="49"/>
      <c r="N14" s="47">
        <f t="shared" ref="N14:N16" si="12">L14-K14</f>
        <v>0</v>
      </c>
      <c r="O14" s="37">
        <f t="shared" si="0"/>
        <v>1</v>
      </c>
      <c r="P14" s="48">
        <f t="shared" ref="P14:P16" si="13">L14-M14</f>
        <v>0</v>
      </c>
      <c r="Q14" s="38">
        <f t="shared" si="1"/>
        <v>1</v>
      </c>
      <c r="R14" s="34">
        <f t="shared" si="2"/>
        <v>0</v>
      </c>
      <c r="S14" s="39">
        <f t="shared" si="3"/>
        <v>0</v>
      </c>
      <c r="T14" s="40">
        <f t="shared" si="4"/>
        <v>0</v>
      </c>
      <c r="U14" s="39">
        <f t="shared" si="5"/>
        <v>0</v>
      </c>
      <c r="V14" s="39">
        <f t="shared" si="6"/>
        <v>0</v>
      </c>
      <c r="W14" s="41">
        <f t="shared" si="7"/>
        <v>0</v>
      </c>
      <c r="X14" s="39">
        <f t="shared" si="8"/>
        <v>0</v>
      </c>
      <c r="Y14" s="42">
        <f t="shared" si="9"/>
        <v>0</v>
      </c>
      <c r="Z14" s="38">
        <f t="shared" si="10"/>
        <v>0</v>
      </c>
    </row>
    <row r="15" spans="2:26" ht="24.9" customHeight="1" x14ac:dyDescent="0.25">
      <c r="B15" s="43"/>
      <c r="C15" s="76"/>
      <c r="D15" s="76"/>
      <c r="E15" s="76"/>
      <c r="F15" s="76"/>
      <c r="G15" s="44"/>
      <c r="H15" s="44"/>
      <c r="I15" s="45"/>
      <c r="J15" s="46"/>
      <c r="K15" s="47">
        <f>IF(D$7&lt;G15,0,IF(D$7&gt;H15,I15,(D$7-G15)/(H15-G15)*I15))</f>
        <v>0</v>
      </c>
      <c r="L15" s="48">
        <f t="shared" si="11"/>
        <v>0</v>
      </c>
      <c r="M15" s="49"/>
      <c r="N15" s="47">
        <f t="shared" si="12"/>
        <v>0</v>
      </c>
      <c r="O15" s="37">
        <f t="shared" si="0"/>
        <v>1</v>
      </c>
      <c r="P15" s="48">
        <f t="shared" si="13"/>
        <v>0</v>
      </c>
      <c r="Q15" s="38">
        <f t="shared" si="1"/>
        <v>1</v>
      </c>
      <c r="R15" s="34">
        <f t="shared" si="2"/>
        <v>0</v>
      </c>
      <c r="S15" s="39">
        <f t="shared" si="3"/>
        <v>0</v>
      </c>
      <c r="T15" s="40">
        <f t="shared" si="4"/>
        <v>0</v>
      </c>
      <c r="U15" s="39">
        <f t="shared" si="5"/>
        <v>0</v>
      </c>
      <c r="V15" s="39">
        <f t="shared" si="6"/>
        <v>0</v>
      </c>
      <c r="W15" s="41">
        <f t="shared" si="7"/>
        <v>0</v>
      </c>
      <c r="X15" s="39">
        <f t="shared" si="8"/>
        <v>0</v>
      </c>
      <c r="Y15" s="42">
        <f t="shared" si="9"/>
        <v>0</v>
      </c>
      <c r="Z15" s="38">
        <f t="shared" si="10"/>
        <v>0</v>
      </c>
    </row>
    <row r="16" spans="2:26" ht="24.9" customHeight="1" x14ac:dyDescent="0.25">
      <c r="B16" s="43"/>
      <c r="C16" s="76"/>
      <c r="D16" s="76"/>
      <c r="E16" s="76"/>
      <c r="F16" s="76"/>
      <c r="G16" s="44"/>
      <c r="H16" s="44"/>
      <c r="I16" s="45"/>
      <c r="J16" s="46"/>
      <c r="K16" s="47">
        <f t="shared" ref="K16" si="14">IF(D$7&lt;G16,0,IF(D$7&gt;H16,I16,(D$7-G16)/(H16-G16)*I16))</f>
        <v>0</v>
      </c>
      <c r="L16" s="48">
        <f t="shared" si="11"/>
        <v>0</v>
      </c>
      <c r="M16" s="49"/>
      <c r="N16" s="47">
        <f t="shared" si="12"/>
        <v>0</v>
      </c>
      <c r="O16" s="37">
        <f t="shared" si="0"/>
        <v>1</v>
      </c>
      <c r="P16" s="48">
        <f t="shared" si="13"/>
        <v>0</v>
      </c>
      <c r="Q16" s="38">
        <f t="shared" si="1"/>
        <v>1</v>
      </c>
      <c r="R16" s="34">
        <f t="shared" si="2"/>
        <v>0</v>
      </c>
      <c r="S16" s="39">
        <f t="shared" si="3"/>
        <v>0</v>
      </c>
      <c r="T16" s="40">
        <f t="shared" si="4"/>
        <v>0</v>
      </c>
      <c r="U16" s="39">
        <f t="shared" si="5"/>
        <v>0</v>
      </c>
      <c r="V16" s="39">
        <f t="shared" si="6"/>
        <v>0</v>
      </c>
      <c r="W16" s="41">
        <f t="shared" si="7"/>
        <v>0</v>
      </c>
      <c r="X16" s="39">
        <f t="shared" si="8"/>
        <v>0</v>
      </c>
      <c r="Y16" s="42">
        <f t="shared" si="9"/>
        <v>0</v>
      </c>
      <c r="Z16" s="38">
        <f t="shared" si="10"/>
        <v>0</v>
      </c>
    </row>
    <row r="17" spans="2:26" ht="24.9" customHeight="1" x14ac:dyDescent="0.25">
      <c r="B17" s="43"/>
      <c r="C17" s="76"/>
      <c r="D17" s="76"/>
      <c r="E17" s="76"/>
      <c r="F17" s="76"/>
      <c r="G17" s="50"/>
      <c r="H17" s="50"/>
      <c r="I17" s="45"/>
      <c r="J17" s="46"/>
      <c r="K17" s="47">
        <f t="shared" ref="K17:K23" si="15">IF(D$7&lt;G17,0,IF(D$7&gt;H17,I17,(D$7-G17)/(H17-G17)*I17))</f>
        <v>0</v>
      </c>
      <c r="L17" s="48">
        <f t="shared" ref="L17:L23" si="16">J17*I17</f>
        <v>0</v>
      </c>
      <c r="M17" s="49"/>
      <c r="N17" s="47">
        <f t="shared" ref="N17:N23" si="17">L17-K17</f>
        <v>0</v>
      </c>
      <c r="O17" s="37">
        <f t="shared" ref="O17:O23" si="18">IF(K17&gt;0,L17/K17,1)</f>
        <v>1</v>
      </c>
      <c r="P17" s="48">
        <f t="shared" ref="P17:P23" si="19">L17-M17</f>
        <v>0</v>
      </c>
      <c r="Q17" s="38">
        <f t="shared" ref="Q17:Q23" si="20">IF(M17&gt;0,L17/M17,1)</f>
        <v>1</v>
      </c>
      <c r="R17" s="34">
        <f t="shared" ref="R17:R23" si="21">M17+I17-L17</f>
        <v>0</v>
      </c>
      <c r="S17" s="39">
        <f t="shared" ref="S17:S23" si="22">I17-R17</f>
        <v>0</v>
      </c>
      <c r="T17" s="40">
        <f t="shared" si="4"/>
        <v>0</v>
      </c>
      <c r="U17" s="39">
        <f t="shared" ref="U17:U23" si="23">I17/Q17</f>
        <v>0</v>
      </c>
      <c r="V17" s="39">
        <f t="shared" ref="V17:V23" si="24">I17-U17</f>
        <v>0</v>
      </c>
      <c r="W17" s="41">
        <f t="shared" si="7"/>
        <v>0</v>
      </c>
      <c r="X17" s="39">
        <f t="shared" ref="X17:X23" si="25">M17+(I17-L17)/(O17*Q17)</f>
        <v>0</v>
      </c>
      <c r="Y17" s="42">
        <f t="shared" ref="Y17:Y23" si="26">I17-X17</f>
        <v>0</v>
      </c>
      <c r="Z17" s="38">
        <f t="shared" si="10"/>
        <v>0</v>
      </c>
    </row>
    <row r="18" spans="2:26" ht="24.9" customHeight="1" x14ac:dyDescent="0.25">
      <c r="B18" s="43"/>
      <c r="C18" s="76"/>
      <c r="D18" s="76"/>
      <c r="E18" s="76"/>
      <c r="F18" s="76"/>
      <c r="G18" s="50"/>
      <c r="H18" s="50"/>
      <c r="I18" s="45"/>
      <c r="J18" s="46"/>
      <c r="K18" s="47">
        <f t="shared" si="15"/>
        <v>0</v>
      </c>
      <c r="L18" s="48">
        <f t="shared" si="16"/>
        <v>0</v>
      </c>
      <c r="M18" s="49"/>
      <c r="N18" s="47">
        <f t="shared" si="17"/>
        <v>0</v>
      </c>
      <c r="O18" s="37">
        <f t="shared" si="18"/>
        <v>1</v>
      </c>
      <c r="P18" s="48">
        <f t="shared" si="19"/>
        <v>0</v>
      </c>
      <c r="Q18" s="38">
        <f t="shared" si="20"/>
        <v>1</v>
      </c>
      <c r="R18" s="34">
        <f t="shared" si="21"/>
        <v>0</v>
      </c>
      <c r="S18" s="39">
        <f t="shared" si="22"/>
        <v>0</v>
      </c>
      <c r="T18" s="40">
        <f t="shared" si="4"/>
        <v>0</v>
      </c>
      <c r="U18" s="39">
        <f t="shared" si="23"/>
        <v>0</v>
      </c>
      <c r="V18" s="39">
        <f t="shared" si="24"/>
        <v>0</v>
      </c>
      <c r="W18" s="41">
        <f t="shared" si="7"/>
        <v>0</v>
      </c>
      <c r="X18" s="39">
        <f t="shared" si="25"/>
        <v>0</v>
      </c>
      <c r="Y18" s="42">
        <f t="shared" si="26"/>
        <v>0</v>
      </c>
      <c r="Z18" s="38">
        <f t="shared" si="10"/>
        <v>0</v>
      </c>
    </row>
    <row r="19" spans="2:26" ht="24.9" customHeight="1" x14ac:dyDescent="0.25">
      <c r="B19" s="43"/>
      <c r="C19" s="76"/>
      <c r="D19" s="76"/>
      <c r="E19" s="76"/>
      <c r="F19" s="76"/>
      <c r="G19" s="50"/>
      <c r="H19" s="50"/>
      <c r="I19" s="45"/>
      <c r="J19" s="46"/>
      <c r="K19" s="47">
        <f t="shared" si="15"/>
        <v>0</v>
      </c>
      <c r="L19" s="48">
        <f t="shared" si="16"/>
        <v>0</v>
      </c>
      <c r="M19" s="49"/>
      <c r="N19" s="47">
        <f t="shared" si="17"/>
        <v>0</v>
      </c>
      <c r="O19" s="37">
        <f t="shared" si="18"/>
        <v>1</v>
      </c>
      <c r="P19" s="48">
        <f t="shared" si="19"/>
        <v>0</v>
      </c>
      <c r="Q19" s="38">
        <f t="shared" si="20"/>
        <v>1</v>
      </c>
      <c r="R19" s="34">
        <f t="shared" si="21"/>
        <v>0</v>
      </c>
      <c r="S19" s="39">
        <f t="shared" si="22"/>
        <v>0</v>
      </c>
      <c r="T19" s="40">
        <f t="shared" si="4"/>
        <v>0</v>
      </c>
      <c r="U19" s="39">
        <f t="shared" si="23"/>
        <v>0</v>
      </c>
      <c r="V19" s="39">
        <f t="shared" si="24"/>
        <v>0</v>
      </c>
      <c r="W19" s="41">
        <f t="shared" si="7"/>
        <v>0</v>
      </c>
      <c r="X19" s="39">
        <f t="shared" si="25"/>
        <v>0</v>
      </c>
      <c r="Y19" s="42">
        <f t="shared" si="26"/>
        <v>0</v>
      </c>
      <c r="Z19" s="38">
        <f t="shared" si="10"/>
        <v>0</v>
      </c>
    </row>
    <row r="20" spans="2:26" ht="24.9" customHeight="1" x14ac:dyDescent="0.25">
      <c r="B20" s="43"/>
      <c r="C20" s="76"/>
      <c r="D20" s="76"/>
      <c r="E20" s="76"/>
      <c r="F20" s="76"/>
      <c r="G20" s="50"/>
      <c r="H20" s="50"/>
      <c r="I20" s="45"/>
      <c r="J20" s="46"/>
      <c r="K20" s="47">
        <f t="shared" si="15"/>
        <v>0</v>
      </c>
      <c r="L20" s="48">
        <f t="shared" si="16"/>
        <v>0</v>
      </c>
      <c r="M20" s="49"/>
      <c r="N20" s="47">
        <f t="shared" si="17"/>
        <v>0</v>
      </c>
      <c r="O20" s="37">
        <f t="shared" si="18"/>
        <v>1</v>
      </c>
      <c r="P20" s="48">
        <f t="shared" si="19"/>
        <v>0</v>
      </c>
      <c r="Q20" s="38">
        <f t="shared" si="20"/>
        <v>1</v>
      </c>
      <c r="R20" s="34">
        <f t="shared" si="21"/>
        <v>0</v>
      </c>
      <c r="S20" s="39">
        <f t="shared" si="22"/>
        <v>0</v>
      </c>
      <c r="T20" s="40">
        <f t="shared" si="4"/>
        <v>0</v>
      </c>
      <c r="U20" s="39">
        <f t="shared" si="23"/>
        <v>0</v>
      </c>
      <c r="V20" s="39">
        <f t="shared" si="24"/>
        <v>0</v>
      </c>
      <c r="W20" s="41">
        <f t="shared" si="7"/>
        <v>0</v>
      </c>
      <c r="X20" s="39">
        <f t="shared" si="25"/>
        <v>0</v>
      </c>
      <c r="Y20" s="42">
        <f t="shared" si="26"/>
        <v>0</v>
      </c>
      <c r="Z20" s="38">
        <f t="shared" si="10"/>
        <v>0</v>
      </c>
    </row>
    <row r="21" spans="2:26" ht="24.9" customHeight="1" x14ac:dyDescent="0.25">
      <c r="B21" s="43"/>
      <c r="C21" s="76"/>
      <c r="D21" s="76"/>
      <c r="E21" s="76"/>
      <c r="F21" s="76"/>
      <c r="G21" s="50"/>
      <c r="H21" s="50"/>
      <c r="I21" s="45"/>
      <c r="J21" s="46"/>
      <c r="K21" s="47">
        <f t="shared" si="15"/>
        <v>0</v>
      </c>
      <c r="L21" s="48">
        <f t="shared" si="16"/>
        <v>0</v>
      </c>
      <c r="M21" s="49"/>
      <c r="N21" s="47">
        <f t="shared" si="17"/>
        <v>0</v>
      </c>
      <c r="O21" s="37">
        <f t="shared" si="18"/>
        <v>1</v>
      </c>
      <c r="P21" s="48">
        <f t="shared" si="19"/>
        <v>0</v>
      </c>
      <c r="Q21" s="38">
        <f t="shared" si="20"/>
        <v>1</v>
      </c>
      <c r="R21" s="34">
        <f t="shared" si="21"/>
        <v>0</v>
      </c>
      <c r="S21" s="39">
        <f t="shared" si="22"/>
        <v>0</v>
      </c>
      <c r="T21" s="40">
        <f t="shared" si="4"/>
        <v>0</v>
      </c>
      <c r="U21" s="39">
        <f t="shared" si="23"/>
        <v>0</v>
      </c>
      <c r="V21" s="39">
        <f t="shared" si="24"/>
        <v>0</v>
      </c>
      <c r="W21" s="41">
        <f t="shared" si="7"/>
        <v>0</v>
      </c>
      <c r="X21" s="39">
        <f t="shared" si="25"/>
        <v>0</v>
      </c>
      <c r="Y21" s="42">
        <f t="shared" si="26"/>
        <v>0</v>
      </c>
      <c r="Z21" s="38">
        <f t="shared" si="10"/>
        <v>0</v>
      </c>
    </row>
    <row r="22" spans="2:26" ht="24.9" customHeight="1" x14ac:dyDescent="0.25">
      <c r="B22" s="43"/>
      <c r="C22" s="76"/>
      <c r="D22" s="76"/>
      <c r="E22" s="76"/>
      <c r="F22" s="76"/>
      <c r="G22" s="50"/>
      <c r="H22" s="50"/>
      <c r="I22" s="45"/>
      <c r="J22" s="46"/>
      <c r="K22" s="47">
        <f t="shared" si="15"/>
        <v>0</v>
      </c>
      <c r="L22" s="48">
        <f t="shared" si="16"/>
        <v>0</v>
      </c>
      <c r="M22" s="49"/>
      <c r="N22" s="47">
        <f t="shared" si="17"/>
        <v>0</v>
      </c>
      <c r="O22" s="37">
        <f t="shared" si="18"/>
        <v>1</v>
      </c>
      <c r="P22" s="48">
        <f t="shared" si="19"/>
        <v>0</v>
      </c>
      <c r="Q22" s="38">
        <f t="shared" si="20"/>
        <v>1</v>
      </c>
      <c r="R22" s="34">
        <f t="shared" si="21"/>
        <v>0</v>
      </c>
      <c r="S22" s="39">
        <f t="shared" si="22"/>
        <v>0</v>
      </c>
      <c r="T22" s="40">
        <f t="shared" si="4"/>
        <v>0</v>
      </c>
      <c r="U22" s="39">
        <f t="shared" si="23"/>
        <v>0</v>
      </c>
      <c r="V22" s="39">
        <f t="shared" si="24"/>
        <v>0</v>
      </c>
      <c r="W22" s="41">
        <f t="shared" si="7"/>
        <v>0</v>
      </c>
      <c r="X22" s="39">
        <f t="shared" si="25"/>
        <v>0</v>
      </c>
      <c r="Y22" s="42">
        <f t="shared" si="26"/>
        <v>0</v>
      </c>
      <c r="Z22" s="38">
        <f t="shared" si="10"/>
        <v>0</v>
      </c>
    </row>
    <row r="23" spans="2:26" ht="24.9" customHeight="1" x14ac:dyDescent="0.25">
      <c r="B23" s="51"/>
      <c r="C23" s="75"/>
      <c r="D23" s="75"/>
      <c r="E23" s="75"/>
      <c r="F23" s="75"/>
      <c r="G23" s="52"/>
      <c r="H23" s="52"/>
      <c r="I23" s="53"/>
      <c r="J23" s="46"/>
      <c r="K23" s="47">
        <f t="shared" si="15"/>
        <v>0</v>
      </c>
      <c r="L23" s="48">
        <f t="shared" si="16"/>
        <v>0</v>
      </c>
      <c r="M23" s="54"/>
      <c r="N23" s="47">
        <f t="shared" si="17"/>
        <v>0</v>
      </c>
      <c r="O23" s="37">
        <f t="shared" si="18"/>
        <v>1</v>
      </c>
      <c r="P23" s="48">
        <f t="shared" si="19"/>
        <v>0</v>
      </c>
      <c r="Q23" s="38">
        <f t="shared" si="20"/>
        <v>1</v>
      </c>
      <c r="R23" s="34">
        <f t="shared" si="21"/>
        <v>0</v>
      </c>
      <c r="S23" s="39">
        <f t="shared" si="22"/>
        <v>0</v>
      </c>
      <c r="T23" s="55">
        <f t="shared" si="4"/>
        <v>0</v>
      </c>
      <c r="U23" s="39">
        <f t="shared" si="23"/>
        <v>0</v>
      </c>
      <c r="V23" s="39">
        <f t="shared" si="24"/>
        <v>0</v>
      </c>
      <c r="W23" s="41">
        <f t="shared" si="7"/>
        <v>0</v>
      </c>
      <c r="X23" s="39">
        <f t="shared" si="25"/>
        <v>0</v>
      </c>
      <c r="Y23" s="42">
        <f t="shared" si="26"/>
        <v>0</v>
      </c>
      <c r="Z23" s="56">
        <f t="shared" si="10"/>
        <v>0</v>
      </c>
    </row>
    <row r="24" spans="2:26" ht="24.9" customHeight="1" x14ac:dyDescent="0.25">
      <c r="H24" s="7" t="s">
        <v>18</v>
      </c>
      <c r="I24" s="8">
        <f>SUM(I12:I23)</f>
        <v>0</v>
      </c>
      <c r="J24" s="9"/>
      <c r="K24" s="12">
        <f>SUM(K12:K23)</f>
        <v>0</v>
      </c>
      <c r="L24" s="13">
        <f>SUM(L12:L23)</f>
        <v>0</v>
      </c>
      <c r="M24" s="14">
        <f>SUM(M12:M23)</f>
        <v>0</v>
      </c>
      <c r="N24" s="12">
        <f>SUM(N12:N23)</f>
        <v>0</v>
      </c>
      <c r="O24" s="15">
        <f>IF(K24&gt;0,L24/K24,1)</f>
        <v>1</v>
      </c>
      <c r="P24" s="13">
        <f>SUM(P11:P23)</f>
        <v>0</v>
      </c>
      <c r="Q24" s="16">
        <f>IF(M24&gt;0,L24/M24,1)</f>
        <v>1</v>
      </c>
      <c r="R24" s="12">
        <f>SUM(R12:R23)</f>
        <v>0</v>
      </c>
      <c r="S24" s="22">
        <f>SUM(S12:S23)</f>
        <v>0</v>
      </c>
      <c r="T24" s="84">
        <f t="shared" si="4"/>
        <v>0</v>
      </c>
      <c r="U24" s="22">
        <f>SUM(U12:U23)</f>
        <v>0</v>
      </c>
      <c r="V24" s="22">
        <f>SUM(V12:V23)</f>
        <v>0</v>
      </c>
      <c r="W24" s="23">
        <f t="shared" si="7"/>
        <v>0</v>
      </c>
      <c r="X24" s="22">
        <f>SUM(X12:X23)</f>
        <v>0</v>
      </c>
      <c r="Y24" s="24">
        <f>SUM(Y12:Y23)</f>
        <v>0</v>
      </c>
      <c r="Z24" s="16">
        <f t="shared" si="10"/>
        <v>0</v>
      </c>
    </row>
    <row r="29" spans="2:26" x14ac:dyDescent="0.25">
      <c r="B29" s="11" t="s">
        <v>40</v>
      </c>
    </row>
    <row r="30" spans="2:26" x14ac:dyDescent="0.25">
      <c r="B30" s="10" t="s">
        <v>63</v>
      </c>
    </row>
    <row r="31" spans="2:26" x14ac:dyDescent="0.25">
      <c r="B31" s="10" t="s">
        <v>62</v>
      </c>
    </row>
    <row r="32" spans="2:26" x14ac:dyDescent="0.25">
      <c r="C32" s="10" t="s">
        <v>61</v>
      </c>
    </row>
    <row r="33" spans="2:3" x14ac:dyDescent="0.25">
      <c r="C33" s="10" t="s">
        <v>82</v>
      </c>
    </row>
    <row r="34" spans="2:3" x14ac:dyDescent="0.25">
      <c r="C34" s="10" t="s">
        <v>78</v>
      </c>
    </row>
    <row r="35" spans="2:3" x14ac:dyDescent="0.25">
      <c r="C35" s="10" t="s">
        <v>79</v>
      </c>
    </row>
    <row r="36" spans="2:3" x14ac:dyDescent="0.25">
      <c r="B36" s="10" t="s">
        <v>83</v>
      </c>
      <c r="C36" s="10"/>
    </row>
    <row r="37" spans="2:3" x14ac:dyDescent="0.25">
      <c r="B37" s="10" t="s">
        <v>84</v>
      </c>
      <c r="C37" s="10"/>
    </row>
    <row r="38" spans="2:3" x14ac:dyDescent="0.25">
      <c r="C38" s="10"/>
    </row>
    <row r="39" spans="2:3" x14ac:dyDescent="0.25">
      <c r="B39" s="11" t="s">
        <v>80</v>
      </c>
      <c r="C39" s="10"/>
    </row>
    <row r="40" spans="2:3" x14ac:dyDescent="0.25">
      <c r="B40" s="11" t="s">
        <v>71</v>
      </c>
      <c r="C40" s="10"/>
    </row>
    <row r="41" spans="2:3" ht="13.8" x14ac:dyDescent="0.3">
      <c r="B41" s="10" t="s">
        <v>85</v>
      </c>
      <c r="C41" s="10"/>
    </row>
    <row r="42" spans="2:3" x14ac:dyDescent="0.25">
      <c r="B42" s="10" t="s">
        <v>86</v>
      </c>
      <c r="C42" s="10"/>
    </row>
    <row r="43" spans="2:3" x14ac:dyDescent="0.25">
      <c r="B43" s="10" t="s">
        <v>87</v>
      </c>
      <c r="C43" s="10"/>
    </row>
    <row r="44" spans="2:3" x14ac:dyDescent="0.25">
      <c r="B44" s="58" t="s">
        <v>27</v>
      </c>
      <c r="C44" s="10"/>
    </row>
    <row r="45" spans="2:3" x14ac:dyDescent="0.25">
      <c r="B45" s="10" t="s">
        <v>88</v>
      </c>
      <c r="C45" s="10"/>
    </row>
    <row r="46" spans="2:3" x14ac:dyDescent="0.25">
      <c r="B46" s="10" t="s">
        <v>89</v>
      </c>
      <c r="C46" s="10"/>
    </row>
    <row r="47" spans="2:3" x14ac:dyDescent="0.25">
      <c r="B47" s="10" t="s">
        <v>90</v>
      </c>
      <c r="C47" s="10"/>
    </row>
    <row r="48" spans="2:3" x14ac:dyDescent="0.25">
      <c r="B48" s="10" t="s">
        <v>91</v>
      </c>
      <c r="C48" s="10"/>
    </row>
    <row r="49" spans="2:3" x14ac:dyDescent="0.25">
      <c r="B49" s="58" t="s">
        <v>28</v>
      </c>
      <c r="C49" s="10"/>
    </row>
    <row r="50" spans="2:3" x14ac:dyDescent="0.25">
      <c r="B50" s="10" t="s">
        <v>92</v>
      </c>
      <c r="C50" s="10"/>
    </row>
    <row r="51" spans="2:3" x14ac:dyDescent="0.25">
      <c r="B51" s="10" t="s">
        <v>93</v>
      </c>
      <c r="C51" s="10"/>
    </row>
    <row r="52" spans="2:3" x14ac:dyDescent="0.25">
      <c r="B52" s="10" t="s">
        <v>94</v>
      </c>
      <c r="C52" s="10"/>
    </row>
    <row r="53" spans="2:3" x14ac:dyDescent="0.25">
      <c r="C53" s="10"/>
    </row>
    <row r="54" spans="2:3" x14ac:dyDescent="0.25">
      <c r="B54" s="11" t="s">
        <v>59</v>
      </c>
    </row>
    <row r="55" spans="2:3" x14ac:dyDescent="0.25">
      <c r="B55" s="1" t="s">
        <v>5</v>
      </c>
      <c r="C55" s="10" t="s">
        <v>32</v>
      </c>
    </row>
    <row r="56" spans="2:3" x14ac:dyDescent="0.25">
      <c r="C56" s="21" t="s">
        <v>57</v>
      </c>
    </row>
    <row r="57" spans="2:3" x14ac:dyDescent="0.25">
      <c r="B57" s="1" t="s">
        <v>6</v>
      </c>
      <c r="C57" s="10" t="s">
        <v>31</v>
      </c>
    </row>
    <row r="58" spans="2:3" x14ac:dyDescent="0.25">
      <c r="C58" s="21" t="s">
        <v>30</v>
      </c>
    </row>
    <row r="59" spans="2:3" x14ac:dyDescent="0.25">
      <c r="B59" s="1" t="s">
        <v>7</v>
      </c>
      <c r="C59" s="10" t="s">
        <v>41</v>
      </c>
    </row>
    <row r="60" spans="2:3" x14ac:dyDescent="0.25">
      <c r="C60" s="21" t="s">
        <v>42</v>
      </c>
    </row>
    <row r="61" spans="2:3" x14ac:dyDescent="0.25">
      <c r="B61" s="1" t="s">
        <v>8</v>
      </c>
      <c r="C61" s="10" t="s">
        <v>43</v>
      </c>
    </row>
    <row r="62" spans="2:3" x14ac:dyDescent="0.25">
      <c r="C62" s="21" t="s">
        <v>44</v>
      </c>
    </row>
    <row r="63" spans="2:3" x14ac:dyDescent="0.25">
      <c r="B63" s="1" t="s">
        <v>9</v>
      </c>
      <c r="C63" s="10" t="s">
        <v>45</v>
      </c>
    </row>
    <row r="64" spans="2:3" x14ac:dyDescent="0.25">
      <c r="C64" s="21" t="s">
        <v>46</v>
      </c>
    </row>
    <row r="65" spans="2:3" x14ac:dyDescent="0.25">
      <c r="B65" s="1" t="s">
        <v>10</v>
      </c>
      <c r="C65" s="10" t="s">
        <v>47</v>
      </c>
    </row>
    <row r="66" spans="2:3" x14ac:dyDescent="0.25">
      <c r="C66" s="21" t="s">
        <v>48</v>
      </c>
    </row>
    <row r="67" spans="2:3" x14ac:dyDescent="0.25">
      <c r="B67" s="1" t="s">
        <v>11</v>
      </c>
      <c r="C67" s="10" t="s">
        <v>49</v>
      </c>
    </row>
    <row r="68" spans="2:3" x14ac:dyDescent="0.25">
      <c r="C68" s="21" t="s">
        <v>50</v>
      </c>
    </row>
    <row r="69" spans="2:3" x14ac:dyDescent="0.25">
      <c r="B69" s="1" t="s">
        <v>19</v>
      </c>
      <c r="C69" s="10" t="s">
        <v>52</v>
      </c>
    </row>
    <row r="70" spans="2:3" x14ac:dyDescent="0.25">
      <c r="C70" s="21" t="s">
        <v>51</v>
      </c>
    </row>
    <row r="71" spans="2:3" x14ac:dyDescent="0.25">
      <c r="B71" s="1" t="s">
        <v>20</v>
      </c>
      <c r="C71" s="10" t="s">
        <v>53</v>
      </c>
    </row>
    <row r="72" spans="2:3" x14ac:dyDescent="0.25">
      <c r="C72" s="21" t="s">
        <v>60</v>
      </c>
    </row>
    <row r="73" spans="2:3" x14ac:dyDescent="0.25">
      <c r="B73" s="1" t="s">
        <v>54</v>
      </c>
      <c r="C73" s="10" t="s">
        <v>55</v>
      </c>
    </row>
    <row r="74" spans="2:3" x14ac:dyDescent="0.25">
      <c r="C74" s="21" t="s">
        <v>56</v>
      </c>
    </row>
    <row r="75" spans="2:3" x14ac:dyDescent="0.25">
      <c r="B75" s="1" t="s">
        <v>12</v>
      </c>
      <c r="C75" s="10" t="s">
        <v>64</v>
      </c>
    </row>
    <row r="76" spans="2:3" x14ac:dyDescent="0.25">
      <c r="C76" s="21" t="s">
        <v>58</v>
      </c>
    </row>
    <row r="77" spans="2:3" x14ac:dyDescent="0.25">
      <c r="B77" s="1" t="s">
        <v>13</v>
      </c>
      <c r="C77" s="10" t="s">
        <v>72</v>
      </c>
    </row>
    <row r="78" spans="2:3" x14ac:dyDescent="0.25">
      <c r="C78" s="21" t="s">
        <v>73</v>
      </c>
    </row>
    <row r="79" spans="2:3" x14ac:dyDescent="0.25">
      <c r="B79" s="1" t="s">
        <v>21</v>
      </c>
      <c r="C79" s="10" t="s">
        <v>74</v>
      </c>
    </row>
    <row r="80" spans="2:3" x14ac:dyDescent="0.25">
      <c r="C80" s="21" t="s">
        <v>75</v>
      </c>
    </row>
  </sheetData>
  <mergeCells count="27">
    <mergeCell ref="C4:F4"/>
    <mergeCell ref="C19:F19"/>
    <mergeCell ref="C20:F20"/>
    <mergeCell ref="C21:F21"/>
    <mergeCell ref="C13:F13"/>
    <mergeCell ref="C14:F14"/>
    <mergeCell ref="D7:F7"/>
    <mergeCell ref="C6:F6"/>
    <mergeCell ref="C12:F12"/>
    <mergeCell ref="D5:H5"/>
    <mergeCell ref="H10:H11"/>
    <mergeCell ref="G10:G11"/>
    <mergeCell ref="C10:F11"/>
    <mergeCell ref="C23:F23"/>
    <mergeCell ref="C15:F15"/>
    <mergeCell ref="C16:F16"/>
    <mergeCell ref="C17:F17"/>
    <mergeCell ref="C18:F18"/>
    <mergeCell ref="C22:F22"/>
    <mergeCell ref="B10:B11"/>
    <mergeCell ref="K8:M9"/>
    <mergeCell ref="J10:J11"/>
    <mergeCell ref="R8:Z8"/>
    <mergeCell ref="R9:T9"/>
    <mergeCell ref="U9:W9"/>
    <mergeCell ref="X9:Z9"/>
    <mergeCell ref="N8:Q9"/>
  </mergeCells>
  <pageMargins left="0.70866141732283472" right="0.70866141732283472" top="0.74803149606299213" bottom="0.74803149606299213" header="0.31496062992125984" footer="0.31496062992125984"/>
  <pageSetup paperSize="3" scale="77" orientation="landscape" horizontalDpi="300" verticalDpi="300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Roseke</dc:creator>
  <cp:lastModifiedBy>Bernie Roseke</cp:lastModifiedBy>
  <cp:lastPrinted>2022-01-12T18:48:45Z</cp:lastPrinted>
  <dcterms:created xsi:type="dcterms:W3CDTF">2021-11-15T17:00:08Z</dcterms:created>
  <dcterms:modified xsi:type="dcterms:W3CDTF">2022-05-30T20:56:34Z</dcterms:modified>
</cp:coreProperties>
</file>